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https://dartmouth.sharepoint.com/sites/Controller'sWebGroup/Shared Documents/General/Document &amp; Policies/Forms/"/>
    </mc:Choice>
  </mc:AlternateContent>
  <xr:revisionPtr revIDLastSave="19" documentId="8_{A7B6E72B-1570-41D4-AF48-1BB6B5878986}" xr6:coauthVersionLast="47" xr6:coauthVersionMax="47" xr10:uidLastSave="{94A57139-7CD0-4169-AE14-4A849DEDF439}"/>
  <bookViews>
    <workbookView xWindow="465" yWindow="360" windowWidth="23400" windowHeight="11580" xr2:uid="{00000000-000D-0000-FFFF-FFFF00000000}"/>
  </bookViews>
  <sheets>
    <sheet name="Itemization" sheetId="1" r:id="rId1"/>
    <sheet name="Per Diem Worksheet" sheetId="5" r:id="rId2"/>
    <sheet name="Instructions" sheetId="4" r:id="rId3"/>
    <sheet name="Travel Policy_Per Diem_Mileage" sheetId="3" r:id="rId4"/>
    <sheet name="exp.list" sheetId="2" state="hidden"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8" i="5" l="1"/>
  <c r="J17" i="5"/>
  <c r="H17" i="5"/>
  <c r="F17" i="5"/>
  <c r="K17" i="5" s="1"/>
  <c r="J16" i="5"/>
  <c r="H16" i="5"/>
  <c r="F16" i="5"/>
  <c r="K16" i="5" s="1"/>
  <c r="J15" i="5"/>
  <c r="K15" i="5" s="1"/>
  <c r="H15" i="5"/>
  <c r="F15" i="5"/>
  <c r="J14" i="5"/>
  <c r="H14" i="5"/>
  <c r="F14" i="5"/>
  <c r="K14" i="5" s="1"/>
  <c r="J13" i="5"/>
  <c r="H13" i="5"/>
  <c r="F13" i="5"/>
  <c r="K13" i="5" s="1"/>
  <c r="J12" i="5"/>
  <c r="K12" i="5" s="1"/>
  <c r="H12" i="5"/>
  <c r="F12" i="5"/>
  <c r="J11" i="5"/>
  <c r="H11" i="5"/>
  <c r="F11" i="5"/>
  <c r="K11" i="5" s="1"/>
  <c r="J10" i="5"/>
  <c r="H10" i="5"/>
  <c r="F10" i="5"/>
  <c r="K10" i="5" s="1"/>
  <c r="J9" i="5"/>
  <c r="K9" i="5" s="1"/>
  <c r="H9" i="5"/>
  <c r="F9" i="5"/>
  <c r="J8" i="5"/>
  <c r="H8" i="5"/>
  <c r="F8" i="5"/>
  <c r="K8" i="5" s="1"/>
  <c r="J7" i="5"/>
  <c r="H7" i="5"/>
  <c r="F7" i="5"/>
  <c r="K7" i="5" s="1"/>
  <c r="J6" i="5"/>
  <c r="K6" i="5" s="1"/>
  <c r="H6" i="5"/>
  <c r="F6" i="5"/>
  <c r="J5" i="5"/>
  <c r="H5" i="5"/>
  <c r="F5" i="5"/>
  <c r="K5" i="5" s="1"/>
  <c r="J4" i="5"/>
  <c r="H4" i="5"/>
  <c r="F4" i="5"/>
  <c r="K4" i="5" s="1"/>
  <c r="K18" i="5" l="1"/>
  <c r="B15" i="1"/>
  <c r="B17" i="1" s="1"/>
</calcChain>
</file>

<file path=xl/sharedStrings.xml><?xml version="1.0" encoding="utf-8"?>
<sst xmlns="http://schemas.openxmlformats.org/spreadsheetml/2006/main" count="138" uniqueCount="79">
  <si>
    <t>Vendor</t>
  </si>
  <si>
    <t>Type of Expense</t>
  </si>
  <si>
    <t>types of expense</t>
  </si>
  <si>
    <t>Lodging</t>
  </si>
  <si>
    <t>Meals</t>
  </si>
  <si>
    <t>Airfare</t>
  </si>
  <si>
    <t>Ground Transportation</t>
  </si>
  <si>
    <t>Alcohol</t>
  </si>
  <si>
    <t>*per diem meals</t>
  </si>
  <si>
    <t>*miscellaneous (explain in form)</t>
  </si>
  <si>
    <t>Lab Supplies, disposable</t>
  </si>
  <si>
    <t>Lab Supplies, non-disposable</t>
  </si>
  <si>
    <t>Conference Registration</t>
  </si>
  <si>
    <t>Receipt attached</t>
  </si>
  <si>
    <t>receipt attached?</t>
  </si>
  <si>
    <t>Y</t>
  </si>
  <si>
    <t>N</t>
  </si>
  <si>
    <t>https://www.gsa.gov/travel/plan-book/per-diem-rates</t>
  </si>
  <si>
    <t>Dartmouth Coach</t>
  </si>
  <si>
    <t>*best to use a redacted statement to show actual amount plus related international transaction fee.</t>
  </si>
  <si>
    <t>https://www.oanda.com/currency-converter/en/?from=ILS&amp;to=USD&amp;amount=920</t>
  </si>
  <si>
    <t>per diem meals</t>
  </si>
  <si>
    <t>*Hawaii and Alaska rates are under foreign despite being US states. Each Hawaiian island can be found under "Isle of…"</t>
  </si>
  <si>
    <t>Hotel Mariott</t>
  </si>
  <si>
    <t>https://aoprals.state.gov/web920/per_diem.asp</t>
  </si>
  <si>
    <t>Travel Policy</t>
  </si>
  <si>
    <t>https://policies.dartmouth.edu/policy/business-expense-policy</t>
  </si>
  <si>
    <t>For U.S. travel meals and incidental expenses, Dartmouth allows use of a per diem or actual expense reimbursement. The domestic per diem rates can be found at: GSA Per Diem Rates</t>
  </si>
  <si>
    <t>The meals and incidental per diem rate for international travel is based on the rates published by the U.S. Department of State for the time period the trip took place. The international per diem rates can be found at the following website:</t>
  </si>
  <si>
    <t>When a per diem is not chosen, actual and reasonable costs will be reimbursed. This includes a reasonable tip of not more than 20%. The policy does not require, but encourages, receipts for any individual expenses under $50.00 when per diems are not used. Receipts for travel meal expenses of $50.00 or more are required. For a given trip, a traveler needs to choose either per diem reimbursement or actual cost reimbursement. However, travelers who choose the per diem option but incur the cost of an entertainment meal may request reimbursement for the actual cost of the entertainment meal. The requestor must provide a receipt and information regarding the business purpose and participants for the entertainment meal, and adjust the per diem as described above.</t>
  </si>
  <si>
    <t>Expense/Receipt Date</t>
  </si>
  <si>
    <t>Expense Amount</t>
  </si>
  <si>
    <t>Total Expense (if different)</t>
  </si>
  <si>
    <t>U.S. Per Diem Rates</t>
  </si>
  <si>
    <t>International Per Diem Rates</t>
  </si>
  <si>
    <t>Currency Converter</t>
  </si>
  <si>
    <t>Mileage Rates</t>
  </si>
  <si>
    <t>Year</t>
  </si>
  <si>
    <t>Charitable Organization Service</t>
  </si>
  <si>
    <t xml:space="preserve">Moving or Medical </t>
  </si>
  <si>
    <t>Business</t>
  </si>
  <si>
    <t>Meals &amp; Entertainment Documentation Matrix</t>
  </si>
  <si>
    <t>https://www.dartmouth.edu/finance/documents/tuition_payments_tab_documents/mealsandentmatrix.pdf</t>
  </si>
  <si>
    <t>Travel Meals and Incidental Expenses --&gt;</t>
  </si>
  <si>
    <t>Actual Expense Reimbursement, when per diem is not chosen</t>
  </si>
  <si>
    <t>If no receipt -&gt; explanation/justification (any other notes here; mileage distance)</t>
  </si>
  <si>
    <t>Delete example information</t>
  </si>
  <si>
    <t>enter each expense and fill out each column in the row as needed</t>
  </si>
  <si>
    <t>add attendee names in the notes coloumn for any meal or lodging where there was more than just yourself</t>
  </si>
  <si>
    <t>add more lines to the excel sheet above the sum total line if needed</t>
  </si>
  <si>
    <t>no receipt required for under $75 expense, but do explain what the expense was.</t>
  </si>
  <si>
    <t>Per Diem Meal Reimbursement Confirmation Worksheet</t>
  </si>
  <si>
    <t>Destination</t>
  </si>
  <si>
    <t>Date</t>
  </si>
  <si>
    <t>Full Day</t>
  </si>
  <si>
    <t>remove Breakfast</t>
  </si>
  <si>
    <t>remove Lunch</t>
  </si>
  <si>
    <t>remove Dinner</t>
  </si>
  <si>
    <t>Total for this date</t>
  </si>
  <si>
    <t>San Francisco</t>
  </si>
  <si>
    <t>no</t>
  </si>
  <si>
    <t>yes</t>
  </si>
  <si>
    <t>Total</t>
  </si>
  <si>
    <t>Notes:</t>
  </si>
  <si>
    <t>use the Per Diem Worksheet to figure the reimbursement amount (must choose either meals actual OR per diem)</t>
  </si>
  <si>
    <t>use the explanation/notes column to help reviewers understand what happened on the trip if it isn't obvious</t>
  </si>
  <si>
    <t>12/9 to 12/11</t>
  </si>
  <si>
    <t>Spirit Air</t>
  </si>
  <si>
    <t>Two tickets on receipt, only one for Dartmouth traveler</t>
  </si>
  <si>
    <t>GSA website</t>
  </si>
  <si>
    <t>data validation lookup</t>
  </si>
  <si>
    <t>credits, if any</t>
  </si>
  <si>
    <t>Total Reimbursement</t>
  </si>
  <si>
    <t>Total Expenses</t>
  </si>
  <si>
    <t>*These are all examples. Please delete.</t>
  </si>
  <si>
    <t>*these San Francisco entries are examples, please delete.</t>
  </si>
  <si>
    <t>*use only the full M&amp;IE rate for the Full Day amount for the destination city</t>
  </si>
  <si>
    <t>Corp Card Chg</t>
  </si>
  <si>
    <t>identify if you used your corporate card for the expense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</si>
</sst>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000_);_(&quot;$&quot;* \(#,##0.000\);_(&quot;$&quot;* &quot;-&quot;??_);_(@_)"/>
  </numFmts>
  <fonts count="19" x14ac:knownFonts="1">
    <font>
      <sz val="11"/>
      <color theme="1"/>
      <name val="Calibri"/>
      <family val="2"/>
      <scheme val="minor"/>
    </font>
    <font>
      <b/>
      <sz val="11"/>
      <color theme="1"/>
      <name val="Calibri"/>
      <family val="2"/>
      <scheme val="minor"/>
    </font>
    <font>
      <b/>
      <sz val="11"/>
      <color theme="8" tint="-0.249977111117893"/>
      <name val="Calibri"/>
      <family val="2"/>
      <scheme val="minor"/>
    </font>
    <font>
      <sz val="11"/>
      <color theme="1"/>
      <name val="Calibri"/>
      <family val="2"/>
      <scheme val="minor"/>
    </font>
    <font>
      <u/>
      <sz val="11"/>
      <color theme="10"/>
      <name val="Calibri"/>
      <family val="2"/>
      <scheme val="minor"/>
    </font>
    <font>
      <sz val="12"/>
      <name val="Calibri"/>
      <family val="2"/>
      <scheme val="minor"/>
    </font>
    <font>
      <u/>
      <sz val="12"/>
      <color theme="10"/>
      <name val="Calibri"/>
      <family val="2"/>
      <scheme val="minor"/>
    </font>
    <font>
      <sz val="10"/>
      <name val="Verdana"/>
      <family val="2"/>
    </font>
    <font>
      <sz val="11"/>
      <name val="Times New Roman"/>
      <family val="1"/>
    </font>
    <font>
      <b/>
      <sz val="11"/>
      <name val="Calibri"/>
      <family val="2"/>
      <scheme val="minor"/>
    </font>
    <font>
      <sz val="11"/>
      <name val="Calibri"/>
      <family val="2"/>
      <scheme val="minor"/>
    </font>
    <font>
      <b/>
      <sz val="12"/>
      <color theme="1"/>
      <name val="Calibri"/>
      <family val="2"/>
      <scheme val="minor"/>
    </font>
    <font>
      <sz val="12"/>
      <color theme="1"/>
      <name val="Calibri"/>
      <family val="2"/>
      <scheme val="minor"/>
    </font>
    <font>
      <b/>
      <i/>
      <sz val="12"/>
      <color theme="1"/>
      <name val="Calibri"/>
      <family val="2"/>
      <scheme val="minor"/>
    </font>
    <font>
      <sz val="12"/>
      <name val="Verdana"/>
      <family val="2"/>
    </font>
    <font>
      <b/>
      <sz val="14"/>
      <color theme="1"/>
      <name val="Calibri"/>
      <family val="2"/>
      <scheme val="minor"/>
    </font>
    <font>
      <b/>
      <sz val="14"/>
      <name val="Calibri"/>
      <family val="2"/>
      <scheme val="minor"/>
    </font>
    <font>
      <sz val="11"/>
      <color rgb="FFFF0000"/>
      <name val="Calibri"/>
      <family val="2"/>
      <scheme val="minor"/>
    </font>
    <font>
      <sz val="11"/>
      <color theme="0"/>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9" tint="-0.49998474074526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47">
    <xf numFmtId="0" fontId="0" fillId="0" borderId="0" xfId="0"/>
    <xf numFmtId="0" fontId="1" fillId="0" borderId="0" xfId="0" applyFont="1"/>
    <xf numFmtId="0" fontId="1" fillId="2" borderId="1" xfId="0" applyFont="1" applyFill="1" applyBorder="1"/>
    <xf numFmtId="0" fontId="2" fillId="2" borderId="1" xfId="0" applyFont="1" applyFill="1" applyBorder="1"/>
    <xf numFmtId="44" fontId="1" fillId="2" borderId="1" xfId="1" applyFont="1" applyFill="1" applyBorder="1"/>
    <xf numFmtId="44" fontId="0" fillId="0" borderId="0" xfId="1" applyFont="1"/>
    <xf numFmtId="0" fontId="5" fillId="0" borderId="0" xfId="0" applyFont="1" applyAlignment="1">
      <alignment vertical="center"/>
    </xf>
    <xf numFmtId="0" fontId="6" fillId="0" borderId="0" xfId="2" applyFont="1" applyAlignment="1">
      <alignment vertical="center"/>
    </xf>
    <xf numFmtId="0" fontId="7" fillId="0" borderId="0" xfId="0" applyFont="1" applyAlignment="1">
      <alignment horizontal="left" wrapText="1"/>
    </xf>
    <xf numFmtId="0" fontId="8" fillId="0" borderId="0" xfId="0" applyFont="1" applyAlignment="1">
      <alignment vertical="center" wrapText="1"/>
    </xf>
    <xf numFmtId="49" fontId="9" fillId="2" borderId="1" xfId="0" applyNumberFormat="1" applyFont="1" applyFill="1" applyBorder="1"/>
    <xf numFmtId="49" fontId="10" fillId="0" borderId="0" xfId="0" applyNumberFormat="1" applyFont="1"/>
    <xf numFmtId="0" fontId="11" fillId="0" borderId="0" xfId="0" applyFont="1"/>
    <xf numFmtId="0" fontId="12" fillId="0" borderId="0" xfId="0" applyFont="1"/>
    <xf numFmtId="0" fontId="6" fillId="0" borderId="0" xfId="2" applyFont="1"/>
    <xf numFmtId="0" fontId="13" fillId="0" borderId="0" xfId="0" applyFont="1"/>
    <xf numFmtId="0" fontId="14" fillId="0" borderId="0" xfId="0" applyFont="1" applyAlignment="1">
      <alignment horizontal="left" wrapText="1"/>
    </xf>
    <xf numFmtId="0" fontId="15" fillId="0" borderId="0" xfId="0" applyFont="1"/>
    <xf numFmtId="0" fontId="16" fillId="0" borderId="0" xfId="0" applyFont="1" applyAlignment="1">
      <alignment vertical="center"/>
    </xf>
    <xf numFmtId="0" fontId="16" fillId="0" borderId="0" xfId="0" applyFont="1"/>
    <xf numFmtId="0" fontId="11" fillId="0" borderId="0" xfId="0" quotePrefix="1" applyFont="1"/>
    <xf numFmtId="164" fontId="12" fillId="0" borderId="0" xfId="1" applyNumberFormat="1" applyFont="1"/>
    <xf numFmtId="44" fontId="12" fillId="0" borderId="0" xfId="1" applyFont="1"/>
    <xf numFmtId="0" fontId="1" fillId="0" borderId="0" xfId="0" applyFont="1" applyAlignment="1">
      <alignment horizontal="right"/>
    </xf>
    <xf numFmtId="44" fontId="1" fillId="0" borderId="0" xfId="1" applyFont="1"/>
    <xf numFmtId="0" fontId="10" fillId="0" borderId="0" xfId="0" applyFont="1"/>
    <xf numFmtId="0" fontId="10" fillId="0" borderId="0" xfId="0" applyFont="1" applyAlignment="1">
      <alignment horizontal="center" vertical="center" wrapText="1"/>
    </xf>
    <xf numFmtId="0" fontId="18" fillId="4" borderId="1" xfId="0" applyFont="1" applyFill="1" applyBorder="1" applyAlignment="1">
      <alignment horizontal="center" vertical="center" wrapText="1"/>
    </xf>
    <xf numFmtId="0" fontId="0" fillId="0" borderId="1" xfId="0" applyBorder="1"/>
    <xf numFmtId="14" fontId="0" fillId="0" borderId="1" xfId="0" applyNumberFormat="1" applyBorder="1"/>
    <xf numFmtId="2" fontId="0" fillId="0" borderId="1" xfId="0" applyNumberFormat="1" applyBorder="1"/>
    <xf numFmtId="0" fontId="1" fillId="0" borderId="2" xfId="0" applyFont="1" applyBorder="1"/>
    <xf numFmtId="14" fontId="0" fillId="0" borderId="0" xfId="0" applyNumberFormat="1" applyAlignment="1">
      <alignment horizontal="center"/>
    </xf>
    <xf numFmtId="0" fontId="0" fillId="0" borderId="0" xfId="0" applyAlignment="1">
      <alignment horizontal="center"/>
    </xf>
    <xf numFmtId="2" fontId="1" fillId="3" borderId="0" xfId="0" applyNumberFormat="1" applyFont="1" applyFill="1"/>
    <xf numFmtId="0" fontId="4" fillId="0" borderId="0" xfId="2"/>
    <xf numFmtId="0" fontId="0" fillId="0" borderId="0" xfId="0" applyAlignment="1">
      <alignment horizontal="right"/>
    </xf>
    <xf numFmtId="0" fontId="1" fillId="3" borderId="0" xfId="0" applyFont="1" applyFill="1" applyAlignment="1">
      <alignment horizontal="right"/>
    </xf>
    <xf numFmtId="44" fontId="1" fillId="3" borderId="0" xfId="1" applyFont="1" applyFill="1"/>
    <xf numFmtId="49" fontId="17" fillId="0" borderId="0" xfId="0" applyNumberFormat="1" applyFont="1"/>
    <xf numFmtId="0" fontId="17" fillId="0" borderId="0" xfId="0" applyFont="1"/>
    <xf numFmtId="0" fontId="4" fillId="0" borderId="0" xfId="2" applyAlignment="1">
      <alignment wrapText="1"/>
    </xf>
    <xf numFmtId="0" fontId="5" fillId="0" borderId="0" xfId="0" applyFont="1" applyAlignment="1">
      <alignment horizontal="left" wrapText="1"/>
    </xf>
    <xf numFmtId="0" fontId="6" fillId="0" borderId="0" xfId="2" applyFont="1" applyAlignment="1">
      <alignment vertical="center" wrapText="1"/>
    </xf>
    <xf numFmtId="0" fontId="15" fillId="0" borderId="0" xfId="0" applyFont="1"/>
    <xf numFmtId="0" fontId="5" fillId="0" borderId="0" xfId="0" applyFont="1" applyAlignment="1">
      <alignment vertical="center" wrapText="1"/>
    </xf>
    <xf numFmtId="0" fontId="12" fillId="0" borderId="0" xfId="0" applyFont="1" applyAlignment="1">
      <alignment wrapText="1"/>
    </xf>
  </cellXfs>
  <cellStyles count="3">
    <cellStyle name="Currency" xfId="1" builtinId="4"/>
    <cellStyle name="Hyperlink" xfId="2" builtinId="8"/>
    <cellStyle name="Normal" xfId="0" builtinId="0"/>
  </cellStyles>
  <dxfs count="1">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https://www.gsa.gov/travel/plan-book/per-diem-rates?gsaredirect=perdiem"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aoprals.state.gov/web920/per_diem.asp" TargetMode="External"/><Relationship Id="rId2" Type="http://schemas.openxmlformats.org/officeDocument/2006/relationships/hyperlink" Target="https://www.oanda.com/currency-converter/en/?from=ILS&amp;to=USD&amp;amount=920" TargetMode="External"/><Relationship Id="rId1" Type="http://schemas.openxmlformats.org/officeDocument/2006/relationships/hyperlink" Target="https://www.gsa.gov/travel/plan-book/per-diem-rates" TargetMode="External"/><Relationship Id="rId6" Type="http://schemas.openxmlformats.org/officeDocument/2006/relationships/printerSettings" Target="../printerSettings/printerSettings2.bin"/><Relationship Id="rId5" Type="http://schemas.openxmlformats.org/officeDocument/2006/relationships/hyperlink" Target="https://www.dartmouth.edu/finance/documents/tuition_payments_tab_documents/mealsandentmatrix.pdf" TargetMode="External"/><Relationship Id="rId4" Type="http://schemas.openxmlformats.org/officeDocument/2006/relationships/hyperlink" Target="https://policies.dartmouth.edu/policy/business-expense-polic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7"/>
  <sheetViews>
    <sheetView tabSelected="1" workbookViewId="0">
      <selection activeCell="D18" sqref="D18"/>
    </sheetView>
  </sheetViews>
  <sheetFormatPr defaultRowHeight="15" x14ac:dyDescent="0.25"/>
  <cols>
    <col min="1" max="1" width="22.42578125" bestFit="1" customWidth="1"/>
    <col min="2" max="2" width="17.7109375" style="5" bestFit="1" customWidth="1"/>
    <col min="3" max="3" width="25.28515625" bestFit="1" customWidth="1"/>
    <col min="4" max="4" width="24.85546875" customWidth="1"/>
    <col min="5" max="5" width="24.7109375" bestFit="1" customWidth="1"/>
    <col min="6" max="6" width="14.28515625" customWidth="1"/>
    <col min="7" max="7" width="16.140625" customWidth="1"/>
    <col min="8" max="8" width="85.7109375" style="11" customWidth="1"/>
  </cols>
  <sheetData>
    <row r="1" spans="1:8" s="1" customFormat="1" x14ac:dyDescent="0.25">
      <c r="A1" s="4" t="s">
        <v>30</v>
      </c>
      <c r="B1" s="4" t="s">
        <v>31</v>
      </c>
      <c r="C1" s="3" t="s">
        <v>32</v>
      </c>
      <c r="D1" s="2" t="s">
        <v>0</v>
      </c>
      <c r="E1" s="2" t="s">
        <v>1</v>
      </c>
      <c r="F1" s="2" t="s">
        <v>77</v>
      </c>
      <c r="G1" s="2" t="s">
        <v>13</v>
      </c>
      <c r="H1" s="10" t="s">
        <v>45</v>
      </c>
    </row>
    <row r="2" spans="1:8" x14ac:dyDescent="0.25">
      <c r="A2" s="32">
        <v>45269</v>
      </c>
      <c r="B2" s="5">
        <v>237.7</v>
      </c>
      <c r="C2" s="5"/>
      <c r="D2" t="s">
        <v>23</v>
      </c>
      <c r="E2" t="s">
        <v>3</v>
      </c>
      <c r="F2" t="s">
        <v>15</v>
      </c>
      <c r="G2" t="s">
        <v>15</v>
      </c>
      <c r="H2" s="39" t="s">
        <v>74</v>
      </c>
    </row>
    <row r="3" spans="1:8" x14ac:dyDescent="0.25">
      <c r="A3" s="32">
        <v>45269</v>
      </c>
      <c r="B3" s="5">
        <v>70</v>
      </c>
      <c r="C3" s="5"/>
      <c r="D3" t="s">
        <v>18</v>
      </c>
      <c r="E3" t="s">
        <v>6</v>
      </c>
      <c r="F3" t="s">
        <v>15</v>
      </c>
      <c r="G3" t="s">
        <v>16</v>
      </c>
    </row>
    <row r="4" spans="1:8" x14ac:dyDescent="0.25">
      <c r="A4" s="32">
        <v>45269</v>
      </c>
      <c r="B4" s="5">
        <v>100</v>
      </c>
      <c r="C4" s="5">
        <v>200</v>
      </c>
      <c r="D4" t="s">
        <v>67</v>
      </c>
      <c r="E4" t="s">
        <v>5</v>
      </c>
      <c r="F4" t="s">
        <v>16</v>
      </c>
      <c r="G4" t="s">
        <v>15</v>
      </c>
      <c r="H4" s="11" t="s">
        <v>68</v>
      </c>
    </row>
    <row r="5" spans="1:8" x14ac:dyDescent="0.25">
      <c r="A5" s="32" t="s">
        <v>66</v>
      </c>
      <c r="B5" s="5">
        <v>192.6</v>
      </c>
      <c r="C5" s="5"/>
      <c r="D5" t="s">
        <v>21</v>
      </c>
      <c r="E5" t="s">
        <v>4</v>
      </c>
      <c r="F5" t="s">
        <v>16</v>
      </c>
      <c r="G5" t="s">
        <v>16</v>
      </c>
      <c r="H5" s="11" t="s">
        <v>59</v>
      </c>
    </row>
    <row r="6" spans="1:8" x14ac:dyDescent="0.25">
      <c r="A6" s="32"/>
    </row>
    <row r="7" spans="1:8" x14ac:dyDescent="0.25">
      <c r="A7" s="32"/>
    </row>
    <row r="8" spans="1:8" x14ac:dyDescent="0.25">
      <c r="A8" s="32"/>
    </row>
    <row r="9" spans="1:8" x14ac:dyDescent="0.25">
      <c r="A9" s="32"/>
    </row>
    <row r="10" spans="1:8" x14ac:dyDescent="0.25">
      <c r="A10" s="32"/>
    </row>
    <row r="11" spans="1:8" x14ac:dyDescent="0.25">
      <c r="A11" s="32"/>
    </row>
    <row r="12" spans="1:8" x14ac:dyDescent="0.25">
      <c r="A12" s="32"/>
    </row>
    <row r="13" spans="1:8" x14ac:dyDescent="0.25">
      <c r="A13" s="32"/>
    </row>
    <row r="14" spans="1:8" x14ac:dyDescent="0.25">
      <c r="A14" s="33"/>
    </row>
    <row r="15" spans="1:8" x14ac:dyDescent="0.25">
      <c r="A15" s="23" t="s">
        <v>73</v>
      </c>
      <c r="B15" s="24">
        <f>SUM(B2:B14)</f>
        <v>600.29999999999995</v>
      </c>
    </row>
    <row r="16" spans="1:8" x14ac:dyDescent="0.25">
      <c r="A16" s="36" t="s">
        <v>71</v>
      </c>
    </row>
    <row r="17" spans="1:2" x14ac:dyDescent="0.25">
      <c r="A17" s="37" t="s">
        <v>72</v>
      </c>
      <c r="B17" s="38">
        <f>B15-B16</f>
        <v>600.29999999999995</v>
      </c>
    </row>
  </sheetData>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2">
        <x14:dataValidation type="list" showInputMessage="1" showErrorMessage="1" xr:uid="{00000000-0002-0000-0000-000000000000}">
          <x14:formula1>
            <xm:f>exp.list!$A$2:$A$11</xm:f>
          </x14:formula1>
          <xm:sqref>E2:E29 F20:F29</xm:sqref>
        </x14:dataValidation>
        <x14:dataValidation type="list" allowBlank="1" showInputMessage="1" showErrorMessage="1" xr:uid="{00000000-0002-0000-0000-000001000000}">
          <x14:formula1>
            <xm:f>exp.list!$E$2:$E$3</xm:f>
          </x14:formula1>
          <xm:sqref>F2:G19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F30D9-0B8C-4811-93B8-88FCF8128637}">
  <dimension ref="A1:M19"/>
  <sheetViews>
    <sheetView workbookViewId="0">
      <selection activeCell="D5" sqref="D5"/>
    </sheetView>
  </sheetViews>
  <sheetFormatPr defaultRowHeight="15" x14ac:dyDescent="0.25"/>
  <cols>
    <col min="2" max="2" width="18.5703125" customWidth="1"/>
    <col min="3" max="3" width="13.7109375" customWidth="1"/>
    <col min="4" max="4" width="14" customWidth="1"/>
    <col min="6" max="6" width="0" hidden="1" customWidth="1"/>
    <col min="8" max="8" width="0" hidden="1" customWidth="1"/>
    <col min="10" max="10" width="0" hidden="1" customWidth="1"/>
  </cols>
  <sheetData>
    <row r="1" spans="1:13" x14ac:dyDescent="0.25">
      <c r="B1" s="1" t="s">
        <v>51</v>
      </c>
    </row>
    <row r="2" spans="1:13" x14ac:dyDescent="0.25">
      <c r="A2" s="25"/>
      <c r="B2" s="25"/>
      <c r="C2" s="25"/>
      <c r="D2" s="25"/>
      <c r="E2" s="26"/>
      <c r="F2" s="26"/>
      <c r="G2" s="26"/>
      <c r="H2" s="26"/>
      <c r="I2" s="26"/>
      <c r="J2" s="26"/>
      <c r="K2" s="26"/>
    </row>
    <row r="3" spans="1:13" ht="45" x14ac:dyDescent="0.25">
      <c r="B3" s="27" t="s">
        <v>52</v>
      </c>
      <c r="C3" s="27" t="s">
        <v>53</v>
      </c>
      <c r="D3" s="27" t="s">
        <v>54</v>
      </c>
      <c r="E3" s="27" t="s">
        <v>55</v>
      </c>
      <c r="F3" s="27"/>
      <c r="G3" s="27" t="s">
        <v>56</v>
      </c>
      <c r="H3" s="27"/>
      <c r="I3" s="27" t="s">
        <v>57</v>
      </c>
      <c r="J3" s="27"/>
      <c r="K3" s="27" t="s">
        <v>58</v>
      </c>
      <c r="M3" s="40" t="s">
        <v>75</v>
      </c>
    </row>
    <row r="4" spans="1:13" x14ac:dyDescent="0.25">
      <c r="B4" s="28" t="s">
        <v>59</v>
      </c>
      <c r="C4" s="29">
        <v>45269</v>
      </c>
      <c r="D4" s="28">
        <v>79</v>
      </c>
      <c r="E4" s="28" t="s">
        <v>60</v>
      </c>
      <c r="F4" s="28">
        <f t="shared" ref="F4:F17" si="0">IF(E4="yes",(0.15*(D4-5)),0)</f>
        <v>0</v>
      </c>
      <c r="G4" s="28" t="s">
        <v>60</v>
      </c>
      <c r="H4" s="28">
        <f t="shared" ref="H4:H17" si="1">IF(G4="yes",(0.25*(D4-5)),0)</f>
        <v>0</v>
      </c>
      <c r="I4" s="28" t="s">
        <v>60</v>
      </c>
      <c r="J4" s="28">
        <f t="shared" ref="J4:J18" si="2">IF(I4="yes",((D4-5)*0.6),0)</f>
        <v>0</v>
      </c>
      <c r="K4" s="30">
        <f t="shared" ref="K4:K17" si="3">(D4-5)-F4-H4-J4+5</f>
        <v>79</v>
      </c>
      <c r="M4" s="35" t="s">
        <v>69</v>
      </c>
    </row>
    <row r="5" spans="1:13" x14ac:dyDescent="0.25">
      <c r="B5" s="28" t="s">
        <v>59</v>
      </c>
      <c r="C5" s="29">
        <v>45270</v>
      </c>
      <c r="D5" s="28">
        <v>79</v>
      </c>
      <c r="E5" s="28" t="s">
        <v>60</v>
      </c>
      <c r="F5" s="30">
        <f t="shared" si="0"/>
        <v>0</v>
      </c>
      <c r="G5" s="28" t="s">
        <v>60</v>
      </c>
      <c r="H5" s="28">
        <f t="shared" si="1"/>
        <v>0</v>
      </c>
      <c r="I5" s="28" t="s">
        <v>60</v>
      </c>
      <c r="J5" s="28">
        <f t="shared" si="2"/>
        <v>0</v>
      </c>
      <c r="K5" s="30">
        <f t="shared" si="3"/>
        <v>79</v>
      </c>
      <c r="M5" t="s">
        <v>76</v>
      </c>
    </row>
    <row r="6" spans="1:13" x14ac:dyDescent="0.25">
      <c r="B6" s="28" t="s">
        <v>59</v>
      </c>
      <c r="C6" s="29">
        <v>45271</v>
      </c>
      <c r="D6" s="28">
        <v>79</v>
      </c>
      <c r="E6" s="28" t="s">
        <v>60</v>
      </c>
      <c r="F6" s="30">
        <f t="shared" si="0"/>
        <v>0</v>
      </c>
      <c r="G6" s="28" t="s">
        <v>60</v>
      </c>
      <c r="H6" s="28">
        <f t="shared" si="1"/>
        <v>0</v>
      </c>
      <c r="I6" s="28" t="s">
        <v>61</v>
      </c>
      <c r="J6" s="28">
        <f t="shared" si="2"/>
        <v>44.4</v>
      </c>
      <c r="K6" s="30">
        <f t="shared" si="3"/>
        <v>34.6</v>
      </c>
    </row>
    <row r="7" spans="1:13" x14ac:dyDescent="0.25">
      <c r="B7" s="28"/>
      <c r="C7" s="29"/>
      <c r="D7" s="28"/>
      <c r="E7" s="28" t="s">
        <v>60</v>
      </c>
      <c r="F7" s="30">
        <f t="shared" si="0"/>
        <v>0</v>
      </c>
      <c r="G7" s="28" t="s">
        <v>60</v>
      </c>
      <c r="H7" s="28">
        <f t="shared" si="1"/>
        <v>0</v>
      </c>
      <c r="I7" s="28" t="s">
        <v>60</v>
      </c>
      <c r="J7" s="28">
        <f t="shared" si="2"/>
        <v>0</v>
      </c>
      <c r="K7" s="30">
        <f t="shared" si="3"/>
        <v>0</v>
      </c>
    </row>
    <row r="8" spans="1:13" x14ac:dyDescent="0.25">
      <c r="B8" s="28"/>
      <c r="C8" s="29"/>
      <c r="D8" s="28"/>
      <c r="E8" s="28" t="s">
        <v>60</v>
      </c>
      <c r="F8" s="30">
        <f t="shared" si="0"/>
        <v>0</v>
      </c>
      <c r="G8" s="28" t="s">
        <v>60</v>
      </c>
      <c r="H8" s="28">
        <f t="shared" si="1"/>
        <v>0</v>
      </c>
      <c r="I8" s="28" t="s">
        <v>60</v>
      </c>
      <c r="J8" s="28">
        <f t="shared" si="2"/>
        <v>0</v>
      </c>
      <c r="K8" s="30">
        <f t="shared" si="3"/>
        <v>0</v>
      </c>
    </row>
    <row r="9" spans="1:13" x14ac:dyDescent="0.25">
      <c r="B9" s="28"/>
      <c r="C9" s="29"/>
      <c r="D9" s="28"/>
      <c r="E9" s="28" t="s">
        <v>60</v>
      </c>
      <c r="F9" s="30">
        <f t="shared" si="0"/>
        <v>0</v>
      </c>
      <c r="G9" s="28" t="s">
        <v>60</v>
      </c>
      <c r="H9" s="28">
        <f t="shared" si="1"/>
        <v>0</v>
      </c>
      <c r="I9" s="28" t="s">
        <v>60</v>
      </c>
      <c r="J9" s="28">
        <f t="shared" si="2"/>
        <v>0</v>
      </c>
      <c r="K9" s="30">
        <f t="shared" si="3"/>
        <v>0</v>
      </c>
    </row>
    <row r="10" spans="1:13" x14ac:dyDescent="0.25">
      <c r="B10" s="28"/>
      <c r="C10" s="29"/>
      <c r="D10" s="28"/>
      <c r="E10" s="28" t="s">
        <v>60</v>
      </c>
      <c r="F10" s="30">
        <f t="shared" si="0"/>
        <v>0</v>
      </c>
      <c r="G10" s="28" t="s">
        <v>60</v>
      </c>
      <c r="H10" s="28">
        <f t="shared" si="1"/>
        <v>0</v>
      </c>
      <c r="I10" s="28" t="s">
        <v>60</v>
      </c>
      <c r="J10" s="28">
        <f t="shared" si="2"/>
        <v>0</v>
      </c>
      <c r="K10" s="30">
        <f t="shared" si="3"/>
        <v>0</v>
      </c>
    </row>
    <row r="11" spans="1:13" x14ac:dyDescent="0.25">
      <c r="B11" s="28"/>
      <c r="C11" s="29"/>
      <c r="D11" s="28"/>
      <c r="E11" s="28" t="s">
        <v>60</v>
      </c>
      <c r="F11" s="30">
        <f t="shared" si="0"/>
        <v>0</v>
      </c>
      <c r="G11" s="28" t="s">
        <v>60</v>
      </c>
      <c r="H11" s="28">
        <f t="shared" si="1"/>
        <v>0</v>
      </c>
      <c r="I11" s="28" t="s">
        <v>60</v>
      </c>
      <c r="J11" s="28">
        <f t="shared" si="2"/>
        <v>0</v>
      </c>
      <c r="K11" s="30">
        <f t="shared" si="3"/>
        <v>0</v>
      </c>
    </row>
    <row r="12" spans="1:13" x14ac:dyDescent="0.25">
      <c r="B12" s="28"/>
      <c r="C12" s="29"/>
      <c r="D12" s="28"/>
      <c r="E12" s="28" t="s">
        <v>60</v>
      </c>
      <c r="F12" s="30">
        <f t="shared" si="0"/>
        <v>0</v>
      </c>
      <c r="G12" s="28" t="s">
        <v>60</v>
      </c>
      <c r="H12" s="28">
        <f t="shared" si="1"/>
        <v>0</v>
      </c>
      <c r="I12" s="28" t="s">
        <v>60</v>
      </c>
      <c r="J12" s="28">
        <f t="shared" si="2"/>
        <v>0</v>
      </c>
      <c r="K12" s="30">
        <f t="shared" si="3"/>
        <v>0</v>
      </c>
    </row>
    <row r="13" spans="1:13" x14ac:dyDescent="0.25">
      <c r="B13" s="28"/>
      <c r="C13" s="29"/>
      <c r="D13" s="28"/>
      <c r="E13" s="28" t="s">
        <v>60</v>
      </c>
      <c r="F13" s="30">
        <f t="shared" si="0"/>
        <v>0</v>
      </c>
      <c r="G13" s="28" t="s">
        <v>60</v>
      </c>
      <c r="H13" s="28">
        <f t="shared" si="1"/>
        <v>0</v>
      </c>
      <c r="I13" s="28" t="s">
        <v>60</v>
      </c>
      <c r="J13" s="28">
        <f t="shared" si="2"/>
        <v>0</v>
      </c>
      <c r="K13" s="30">
        <f t="shared" si="3"/>
        <v>0</v>
      </c>
    </row>
    <row r="14" spans="1:13" x14ac:dyDescent="0.25">
      <c r="B14" s="28"/>
      <c r="C14" s="28"/>
      <c r="D14" s="28"/>
      <c r="E14" s="28" t="s">
        <v>60</v>
      </c>
      <c r="F14" s="30">
        <f t="shared" si="0"/>
        <v>0</v>
      </c>
      <c r="G14" s="28" t="s">
        <v>60</v>
      </c>
      <c r="H14" s="28">
        <f t="shared" si="1"/>
        <v>0</v>
      </c>
      <c r="I14" s="28" t="s">
        <v>60</v>
      </c>
      <c r="J14" s="28">
        <f t="shared" si="2"/>
        <v>0</v>
      </c>
      <c r="K14" s="30">
        <f t="shared" si="3"/>
        <v>0</v>
      </c>
    </row>
    <row r="15" spans="1:13" x14ac:dyDescent="0.25">
      <c r="B15" s="28"/>
      <c r="C15" s="28"/>
      <c r="D15" s="28"/>
      <c r="E15" s="28" t="s">
        <v>60</v>
      </c>
      <c r="F15" s="30">
        <f t="shared" si="0"/>
        <v>0</v>
      </c>
      <c r="G15" s="28" t="s">
        <v>60</v>
      </c>
      <c r="H15" s="28">
        <f t="shared" si="1"/>
        <v>0</v>
      </c>
      <c r="I15" s="28" t="s">
        <v>60</v>
      </c>
      <c r="J15" s="28">
        <f t="shared" si="2"/>
        <v>0</v>
      </c>
      <c r="K15" s="30">
        <f t="shared" si="3"/>
        <v>0</v>
      </c>
    </row>
    <row r="16" spans="1:13" x14ac:dyDescent="0.25">
      <c r="B16" s="28"/>
      <c r="C16" s="28"/>
      <c r="D16" s="28"/>
      <c r="E16" s="28" t="s">
        <v>60</v>
      </c>
      <c r="F16" s="30">
        <f t="shared" si="0"/>
        <v>0</v>
      </c>
      <c r="G16" s="28" t="s">
        <v>60</v>
      </c>
      <c r="H16" s="28">
        <f t="shared" si="1"/>
        <v>0</v>
      </c>
      <c r="I16" s="28" t="s">
        <v>60</v>
      </c>
      <c r="J16" s="28">
        <f t="shared" si="2"/>
        <v>0</v>
      </c>
      <c r="K16" s="30">
        <f t="shared" si="3"/>
        <v>0</v>
      </c>
    </row>
    <row r="17" spans="2:11" x14ac:dyDescent="0.25">
      <c r="B17" s="28"/>
      <c r="C17" s="28"/>
      <c r="D17" s="28"/>
      <c r="E17" s="28" t="s">
        <v>60</v>
      </c>
      <c r="F17" s="30">
        <f t="shared" si="0"/>
        <v>0</v>
      </c>
      <c r="G17" s="28" t="s">
        <v>60</v>
      </c>
      <c r="H17" s="28">
        <f t="shared" si="1"/>
        <v>0</v>
      </c>
      <c r="I17" s="28" t="s">
        <v>60</v>
      </c>
      <c r="J17" s="28">
        <f t="shared" si="2"/>
        <v>0</v>
      </c>
      <c r="K17" s="30">
        <f t="shared" si="3"/>
        <v>0</v>
      </c>
    </row>
    <row r="18" spans="2:11" x14ac:dyDescent="0.25">
      <c r="I18" s="31" t="s">
        <v>62</v>
      </c>
      <c r="J18" s="31">
        <f t="shared" si="2"/>
        <v>0</v>
      </c>
      <c r="K18" s="34">
        <f>SUM(K4:K17)</f>
        <v>192.6</v>
      </c>
    </row>
    <row r="19" spans="2:11" x14ac:dyDescent="0.25">
      <c r="B19" t="s">
        <v>63</v>
      </c>
    </row>
  </sheetData>
  <protectedRanges>
    <protectedRange sqref="B4:E17" name="Range1"/>
    <protectedRange sqref="E4:E17 G4:G17 I4:I17" name="Range2"/>
    <protectedRange sqref="B19:K23" name="Range3"/>
  </protectedRanges>
  <conditionalFormatting sqref="E1:E1048576 G1:G1048576 I1:I1048576">
    <cfRule type="containsText" dxfId="0" priority="1" operator="containsText" text="yes">
      <formula>NOT(ISERROR(SEARCH("yes",E1)))</formula>
    </cfRule>
  </conditionalFormatting>
  <hyperlinks>
    <hyperlink ref="M4" r:id="rId1" xr:uid="{AF9FCD20-C88F-46A5-9B51-8F3A8F1F11C8}"/>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FF845C21-E8AD-484D-B2D2-995E12AFFC25}">
          <x14:formula1>
            <xm:f>'Travel Policy_Per Diem_Mileage'!$A$29:$A$30</xm:f>
          </x14:formula1>
          <xm:sqref>E4:E17 G4:G17 I4:I17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B9F5E-4B0D-4BED-B8B3-F51E1190D663}">
  <dimension ref="A1:B8"/>
  <sheetViews>
    <sheetView workbookViewId="0">
      <selection activeCell="B7" sqref="B7"/>
    </sheetView>
  </sheetViews>
  <sheetFormatPr defaultRowHeight="15" x14ac:dyDescent="0.25"/>
  <sheetData>
    <row r="1" spans="1:2" x14ac:dyDescent="0.25">
      <c r="A1" s="1">
        <v>1</v>
      </c>
      <c r="B1" t="s">
        <v>46</v>
      </c>
    </row>
    <row r="2" spans="1:2" x14ac:dyDescent="0.25">
      <c r="A2" s="1">
        <v>2</v>
      </c>
      <c r="B2" t="s">
        <v>47</v>
      </c>
    </row>
    <row r="3" spans="1:2" x14ac:dyDescent="0.25">
      <c r="A3" s="1">
        <v>3</v>
      </c>
      <c r="B3" t="s">
        <v>65</v>
      </c>
    </row>
    <row r="4" spans="1:2" x14ac:dyDescent="0.25">
      <c r="A4" s="1">
        <v>4</v>
      </c>
      <c r="B4" t="s">
        <v>48</v>
      </c>
    </row>
    <row r="5" spans="1:2" x14ac:dyDescent="0.25">
      <c r="A5" s="1">
        <v>5</v>
      </c>
      <c r="B5" t="s">
        <v>64</v>
      </c>
    </row>
    <row r="6" spans="1:2" x14ac:dyDescent="0.25">
      <c r="A6" s="1">
        <v>6</v>
      </c>
      <c r="B6" t="s">
        <v>49</v>
      </c>
    </row>
    <row r="7" spans="1:2" x14ac:dyDescent="0.25">
      <c r="A7" s="1">
        <v>7</v>
      </c>
      <c r="B7" t="s">
        <v>78</v>
      </c>
    </row>
    <row r="8" spans="1:2" x14ac:dyDescent="0.25">
      <c r="A8" s="1">
        <v>8</v>
      </c>
      <c r="B8"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1"/>
  <sheetViews>
    <sheetView workbookViewId="0">
      <selection activeCell="F22" sqref="F22"/>
    </sheetView>
  </sheetViews>
  <sheetFormatPr defaultRowHeight="15" x14ac:dyDescent="0.25"/>
  <cols>
    <col min="3" max="3" width="55.5703125" customWidth="1"/>
    <col min="4" max="4" width="5" customWidth="1"/>
    <col min="5" max="6" width="9.28515625" customWidth="1"/>
    <col min="7" max="7" width="8.5703125" customWidth="1"/>
    <col min="8" max="18" width="9.28515625" customWidth="1"/>
  </cols>
  <sheetData>
    <row r="1" spans="1:17" ht="18.75" x14ac:dyDescent="0.3">
      <c r="A1" s="19" t="s">
        <v>25</v>
      </c>
      <c r="B1" s="13"/>
      <c r="C1" s="13"/>
      <c r="D1" s="13"/>
      <c r="E1" s="13"/>
      <c r="F1" s="13"/>
      <c r="G1" s="13"/>
      <c r="H1" s="13"/>
      <c r="I1" s="13"/>
      <c r="J1" s="13"/>
      <c r="K1" s="13"/>
      <c r="L1" s="13"/>
      <c r="M1" s="13"/>
      <c r="N1" s="13"/>
      <c r="O1" s="13"/>
      <c r="P1" s="13"/>
      <c r="Q1" s="13"/>
    </row>
    <row r="2" spans="1:17" ht="15.75" x14ac:dyDescent="0.25">
      <c r="A2" s="14" t="s">
        <v>26</v>
      </c>
      <c r="B2" s="13"/>
      <c r="C2" s="13"/>
      <c r="D2" s="13"/>
      <c r="E2" s="13"/>
      <c r="F2" s="13"/>
      <c r="G2" s="13"/>
      <c r="H2" s="13"/>
      <c r="I2" s="13"/>
      <c r="J2" s="13"/>
      <c r="K2" s="13"/>
      <c r="L2" s="13"/>
      <c r="M2" s="13"/>
      <c r="N2" s="13"/>
      <c r="O2" s="13"/>
      <c r="P2" s="13"/>
      <c r="Q2" s="13"/>
    </row>
    <row r="3" spans="1:17" ht="15.75" x14ac:dyDescent="0.25">
      <c r="A3" s="13"/>
      <c r="B3" s="13"/>
      <c r="C3" s="13"/>
      <c r="D3" s="13"/>
      <c r="E3" s="13"/>
      <c r="F3" s="13"/>
      <c r="G3" s="13"/>
      <c r="H3" s="13"/>
      <c r="I3" s="13"/>
      <c r="J3" s="13"/>
      <c r="K3" s="13"/>
      <c r="L3" s="13"/>
      <c r="M3" s="13"/>
      <c r="N3" s="13"/>
      <c r="O3" s="13"/>
      <c r="P3" s="13"/>
      <c r="Q3" s="13"/>
    </row>
    <row r="4" spans="1:17" ht="18.75" x14ac:dyDescent="0.3">
      <c r="A4" s="18" t="s">
        <v>43</v>
      </c>
      <c r="B4" s="13"/>
      <c r="C4" s="13"/>
      <c r="D4" s="20"/>
      <c r="E4" s="44" t="s">
        <v>33</v>
      </c>
      <c r="F4" s="44"/>
      <c r="G4" s="44"/>
      <c r="H4" s="44"/>
      <c r="I4" s="44"/>
      <c r="J4" s="44"/>
      <c r="K4" s="44"/>
      <c r="L4" s="44"/>
      <c r="M4" s="44"/>
      <c r="N4" s="44"/>
      <c r="O4" s="44"/>
      <c r="P4" s="13"/>
      <c r="Q4" s="13"/>
    </row>
    <row r="5" spans="1:17" ht="15.75" x14ac:dyDescent="0.25">
      <c r="A5" s="46" t="s">
        <v>27</v>
      </c>
      <c r="B5" s="46"/>
      <c r="C5" s="46"/>
      <c r="D5" s="14"/>
      <c r="E5" s="14" t="s">
        <v>17</v>
      </c>
      <c r="F5" s="14"/>
      <c r="G5" s="14"/>
      <c r="H5" s="14"/>
      <c r="I5" s="14"/>
      <c r="J5" s="14"/>
      <c r="K5" s="14"/>
      <c r="L5" s="14"/>
      <c r="M5" s="14"/>
      <c r="N5" s="14"/>
      <c r="O5" s="14"/>
      <c r="P5" s="13"/>
      <c r="Q5" s="13"/>
    </row>
    <row r="6" spans="1:17" ht="15.75" x14ac:dyDescent="0.25">
      <c r="A6" s="46"/>
      <c r="B6" s="46"/>
      <c r="C6" s="46"/>
      <c r="D6" s="13"/>
      <c r="E6" s="13" t="s">
        <v>17</v>
      </c>
      <c r="F6" s="13"/>
      <c r="G6" s="13"/>
      <c r="H6" s="13"/>
      <c r="I6" s="13"/>
      <c r="J6" s="13"/>
      <c r="K6" s="13"/>
      <c r="L6" s="13"/>
      <c r="M6" s="13"/>
      <c r="N6" s="13"/>
      <c r="O6" s="13"/>
      <c r="P6" s="13"/>
      <c r="Q6" s="13"/>
    </row>
    <row r="7" spans="1:17" ht="15.75" x14ac:dyDescent="0.25">
      <c r="A7" s="46"/>
      <c r="B7" s="46"/>
      <c r="C7" s="46"/>
      <c r="D7" s="13"/>
      <c r="E7" s="13"/>
      <c r="F7" s="13"/>
      <c r="G7" s="13"/>
      <c r="H7" s="13"/>
      <c r="I7" s="13"/>
      <c r="J7" s="13"/>
      <c r="K7" s="13"/>
      <c r="L7" s="13"/>
      <c r="M7" s="13"/>
      <c r="N7" s="13"/>
      <c r="O7" s="13"/>
      <c r="P7" s="13"/>
      <c r="Q7" s="13"/>
    </row>
    <row r="8" spans="1:17" ht="18.75" x14ac:dyDescent="0.3">
      <c r="A8" s="43"/>
      <c r="B8" s="43"/>
      <c r="C8" s="43"/>
      <c r="D8" s="13"/>
      <c r="E8" s="17" t="s">
        <v>34</v>
      </c>
      <c r="F8" s="12"/>
      <c r="G8" s="12"/>
      <c r="H8" s="12"/>
      <c r="I8" s="12"/>
      <c r="J8" s="12"/>
      <c r="K8" s="12"/>
      <c r="L8" s="12"/>
      <c r="M8" s="12"/>
      <c r="N8" s="12"/>
      <c r="O8" s="12"/>
      <c r="P8" s="13"/>
    </row>
    <row r="9" spans="1:17" ht="18.75" x14ac:dyDescent="0.3">
      <c r="A9" s="17" t="s">
        <v>44</v>
      </c>
      <c r="B9" s="13"/>
      <c r="C9" s="13"/>
      <c r="D9" s="13"/>
      <c r="E9" s="15" t="s">
        <v>22</v>
      </c>
      <c r="F9" s="13"/>
      <c r="G9" s="13"/>
      <c r="H9" s="13"/>
      <c r="I9" s="13"/>
      <c r="J9" s="13"/>
      <c r="K9" s="13"/>
      <c r="L9" s="13"/>
      <c r="M9" s="13"/>
      <c r="N9" s="13"/>
      <c r="O9" s="13"/>
      <c r="P9" s="13"/>
      <c r="Q9" s="13"/>
    </row>
    <row r="10" spans="1:17" ht="15.75" x14ac:dyDescent="0.25">
      <c r="A10" s="45" t="s">
        <v>29</v>
      </c>
      <c r="B10" s="45"/>
      <c r="C10" s="45"/>
      <c r="D10" s="13"/>
      <c r="E10" s="42" t="s">
        <v>28</v>
      </c>
      <c r="F10" s="42"/>
      <c r="G10" s="42"/>
      <c r="H10" s="42"/>
      <c r="I10" s="42"/>
      <c r="J10" s="42"/>
      <c r="K10" s="42"/>
      <c r="L10" s="42"/>
      <c r="M10" s="42"/>
      <c r="N10" s="42"/>
      <c r="O10" s="42"/>
      <c r="P10" s="13"/>
      <c r="Q10" s="13"/>
    </row>
    <row r="11" spans="1:17" ht="15.75" x14ac:dyDescent="0.25">
      <c r="A11" s="45"/>
      <c r="B11" s="45"/>
      <c r="C11" s="45"/>
      <c r="D11" s="13"/>
      <c r="E11" s="42"/>
      <c r="F11" s="42"/>
      <c r="G11" s="42"/>
      <c r="H11" s="42"/>
      <c r="I11" s="42"/>
      <c r="J11" s="42"/>
      <c r="K11" s="42"/>
      <c r="L11" s="42"/>
      <c r="M11" s="42"/>
      <c r="N11" s="42"/>
      <c r="O11" s="42"/>
      <c r="P11" s="13"/>
      <c r="Q11" s="13"/>
    </row>
    <row r="12" spans="1:17" ht="15.75" x14ac:dyDescent="0.25">
      <c r="A12" s="45"/>
      <c r="B12" s="45"/>
      <c r="C12" s="45"/>
      <c r="D12" s="13"/>
      <c r="E12" s="42"/>
      <c r="F12" s="42"/>
      <c r="G12" s="42"/>
      <c r="H12" s="42"/>
      <c r="I12" s="42"/>
      <c r="J12" s="42"/>
      <c r="K12" s="42"/>
      <c r="L12" s="42"/>
      <c r="M12" s="42"/>
      <c r="N12" s="42"/>
      <c r="O12" s="42"/>
      <c r="P12" s="13"/>
      <c r="Q12" s="13"/>
    </row>
    <row r="13" spans="1:17" ht="15.75" x14ac:dyDescent="0.25">
      <c r="A13" s="45"/>
      <c r="B13" s="45"/>
      <c r="C13" s="45"/>
      <c r="D13" s="13"/>
      <c r="E13" s="7" t="s">
        <v>24</v>
      </c>
      <c r="F13" s="13"/>
      <c r="G13" s="13"/>
      <c r="H13" s="13"/>
      <c r="I13" s="13"/>
      <c r="J13" s="13"/>
      <c r="K13" s="13"/>
      <c r="L13" s="13"/>
      <c r="M13" s="13"/>
      <c r="N13" s="13"/>
      <c r="O13" s="13"/>
      <c r="P13" s="13"/>
      <c r="Q13" s="13"/>
    </row>
    <row r="14" spans="1:17" ht="15.75" x14ac:dyDescent="0.25">
      <c r="A14" s="45"/>
      <c r="B14" s="45"/>
      <c r="C14" s="45"/>
      <c r="D14" s="13"/>
      <c r="E14" s="13"/>
      <c r="F14" s="13"/>
      <c r="G14" s="13"/>
      <c r="H14" s="13"/>
      <c r="I14" s="13"/>
      <c r="J14" s="13"/>
      <c r="K14" s="13"/>
      <c r="L14" s="13"/>
      <c r="M14" s="13"/>
      <c r="N14" s="13"/>
      <c r="O14" s="13"/>
      <c r="P14" s="13"/>
      <c r="Q14" s="13"/>
    </row>
    <row r="15" spans="1:17" ht="18.75" x14ac:dyDescent="0.3">
      <c r="A15" s="45"/>
      <c r="B15" s="45"/>
      <c r="C15" s="45"/>
      <c r="D15" s="13"/>
      <c r="E15" s="17" t="s">
        <v>35</v>
      </c>
      <c r="F15" s="13"/>
      <c r="G15" s="13"/>
      <c r="H15" s="13" t="s">
        <v>19</v>
      </c>
      <c r="I15" s="13"/>
      <c r="J15" s="13"/>
      <c r="K15" s="13"/>
      <c r="L15" s="13"/>
      <c r="M15" s="13"/>
      <c r="N15" s="13"/>
      <c r="O15" s="13"/>
      <c r="P15" s="13"/>
      <c r="Q15" s="13"/>
    </row>
    <row r="16" spans="1:17" ht="15.75" x14ac:dyDescent="0.25">
      <c r="A16" s="45"/>
      <c r="B16" s="45"/>
      <c r="C16" s="45"/>
      <c r="D16" s="13"/>
      <c r="E16" s="14" t="s">
        <v>20</v>
      </c>
      <c r="F16" s="13"/>
      <c r="G16" s="13"/>
      <c r="H16" s="13"/>
      <c r="I16" s="13"/>
      <c r="J16" s="13"/>
      <c r="K16" s="13"/>
      <c r="L16" s="13"/>
      <c r="M16" s="13"/>
      <c r="N16" s="13"/>
      <c r="O16" s="13"/>
      <c r="P16" s="13"/>
      <c r="Q16" s="13"/>
    </row>
    <row r="17" spans="1:17" ht="15.75" x14ac:dyDescent="0.25">
      <c r="A17" s="45"/>
      <c r="B17" s="45"/>
      <c r="C17" s="45"/>
      <c r="D17" s="13"/>
      <c r="E17" s="13" t="s">
        <v>20</v>
      </c>
      <c r="F17" s="13"/>
      <c r="G17" s="13"/>
      <c r="H17" s="13"/>
      <c r="I17" s="13"/>
      <c r="J17" s="13"/>
      <c r="K17" s="13"/>
      <c r="L17" s="13"/>
      <c r="M17" s="13"/>
      <c r="N17" s="13"/>
      <c r="O17" s="13"/>
      <c r="P17" s="13"/>
      <c r="Q17" s="13"/>
    </row>
    <row r="18" spans="1:17" ht="15.75" x14ac:dyDescent="0.25">
      <c r="A18" s="45"/>
      <c r="B18" s="45"/>
      <c r="C18" s="45"/>
      <c r="D18" s="13"/>
      <c r="E18" s="13"/>
      <c r="F18" s="13"/>
      <c r="G18" s="13"/>
      <c r="H18" s="13"/>
      <c r="I18" s="13"/>
      <c r="J18" s="13"/>
      <c r="K18" s="13"/>
      <c r="L18" s="13"/>
      <c r="M18" s="13"/>
      <c r="N18" s="13"/>
      <c r="O18" s="13"/>
      <c r="P18" s="13"/>
      <c r="Q18" s="13"/>
    </row>
    <row r="19" spans="1:17" ht="18.75" x14ac:dyDescent="0.3">
      <c r="A19" s="45"/>
      <c r="B19" s="45"/>
      <c r="C19" s="45"/>
      <c r="D19" s="13"/>
      <c r="E19" s="17" t="s">
        <v>36</v>
      </c>
      <c r="F19" s="13"/>
      <c r="G19" s="13"/>
      <c r="H19" s="13"/>
      <c r="I19" s="13"/>
      <c r="J19" s="13"/>
      <c r="K19" s="13"/>
      <c r="L19" s="13"/>
      <c r="M19" s="13"/>
      <c r="N19" s="13"/>
      <c r="O19" s="13"/>
      <c r="P19" s="13"/>
      <c r="Q19" s="13"/>
    </row>
    <row r="20" spans="1:17" ht="15.75" x14ac:dyDescent="0.25">
      <c r="A20" s="45"/>
      <c r="B20" s="45"/>
      <c r="C20" s="45"/>
      <c r="D20" s="13"/>
      <c r="E20" s="12" t="s">
        <v>37</v>
      </c>
      <c r="F20" s="12" t="s">
        <v>40</v>
      </c>
      <c r="G20" s="12" t="s">
        <v>39</v>
      </c>
      <c r="H20" s="12" t="s">
        <v>38</v>
      </c>
      <c r="I20" s="13"/>
      <c r="J20" s="13"/>
      <c r="K20" s="13"/>
      <c r="L20" s="13"/>
      <c r="M20" s="13"/>
      <c r="N20" s="13"/>
      <c r="O20" s="13"/>
      <c r="P20" s="13"/>
      <c r="Q20" s="13"/>
    </row>
    <row r="21" spans="1:17" ht="15.75" x14ac:dyDescent="0.25">
      <c r="A21" s="6"/>
      <c r="B21" s="13"/>
      <c r="C21" s="13"/>
      <c r="D21" s="13"/>
      <c r="E21" s="12">
        <v>2024</v>
      </c>
      <c r="F21" s="21">
        <v>0.67</v>
      </c>
      <c r="G21" s="22">
        <v>0.21</v>
      </c>
      <c r="H21" s="22">
        <v>0.14000000000000001</v>
      </c>
      <c r="I21" s="13"/>
      <c r="J21" s="13"/>
      <c r="K21" s="13"/>
      <c r="L21" s="13"/>
      <c r="M21" s="13"/>
      <c r="N21" s="13"/>
      <c r="O21" s="13"/>
      <c r="P21" s="13"/>
      <c r="Q21" s="13"/>
    </row>
    <row r="22" spans="1:17" ht="18.75" x14ac:dyDescent="0.3">
      <c r="A22" s="17" t="s">
        <v>41</v>
      </c>
      <c r="B22" s="13"/>
      <c r="C22" s="13"/>
      <c r="D22" s="16"/>
      <c r="E22" s="12">
        <v>2023</v>
      </c>
      <c r="F22" s="21">
        <v>0.65500000000000003</v>
      </c>
      <c r="G22" s="22">
        <v>0.22</v>
      </c>
      <c r="H22" s="22">
        <v>0.14000000000000001</v>
      </c>
      <c r="I22" s="13"/>
      <c r="J22" s="13"/>
      <c r="K22" s="13"/>
      <c r="L22" s="13"/>
      <c r="M22" s="13"/>
      <c r="N22" s="13"/>
      <c r="O22" s="13"/>
      <c r="P22" s="13"/>
      <c r="Q22" s="13"/>
    </row>
    <row r="23" spans="1:17" ht="15.75" x14ac:dyDescent="0.25">
      <c r="A23" s="41" t="s">
        <v>42</v>
      </c>
      <c r="B23" s="41"/>
      <c r="C23" s="41"/>
      <c r="D23" s="16"/>
      <c r="E23" s="12">
        <v>2022</v>
      </c>
      <c r="F23" s="21">
        <v>0.625</v>
      </c>
      <c r="G23" s="22">
        <v>0.22</v>
      </c>
      <c r="H23" s="22">
        <v>0.14000000000000001</v>
      </c>
      <c r="Q23" s="13"/>
    </row>
    <row r="24" spans="1:17" ht="18" customHeight="1" x14ac:dyDescent="0.25">
      <c r="A24" s="41"/>
      <c r="B24" s="41"/>
      <c r="C24" s="41"/>
      <c r="D24" s="8"/>
      <c r="E24" s="12">
        <v>2021</v>
      </c>
      <c r="F24" s="21">
        <v>0.56000000000000005</v>
      </c>
      <c r="G24" s="22">
        <v>0.22</v>
      </c>
      <c r="H24" s="22">
        <v>0.14000000000000001</v>
      </c>
    </row>
    <row r="25" spans="1:17" ht="15.75" x14ac:dyDescent="0.25">
      <c r="E25" s="12">
        <v>2020</v>
      </c>
      <c r="F25" s="21">
        <v>0.57499999999999996</v>
      </c>
      <c r="G25" s="22">
        <v>0.22</v>
      </c>
      <c r="H25" s="22">
        <v>0.14000000000000001</v>
      </c>
    </row>
    <row r="27" spans="1:17" x14ac:dyDescent="0.25">
      <c r="D27" s="9"/>
    </row>
    <row r="28" spans="1:17" x14ac:dyDescent="0.25">
      <c r="A28" t="s">
        <v>70</v>
      </c>
      <c r="D28" s="9"/>
    </row>
    <row r="29" spans="1:17" x14ac:dyDescent="0.25">
      <c r="A29" t="s">
        <v>60</v>
      </c>
      <c r="D29" s="9"/>
    </row>
    <row r="30" spans="1:17" x14ac:dyDescent="0.25">
      <c r="A30" t="s">
        <v>61</v>
      </c>
      <c r="D30" s="9"/>
    </row>
    <row r="31" spans="1:17" x14ac:dyDescent="0.25">
      <c r="D31" s="9"/>
    </row>
  </sheetData>
  <mergeCells count="6">
    <mergeCell ref="A23:C24"/>
    <mergeCell ref="E10:O12"/>
    <mergeCell ref="A8:C8"/>
    <mergeCell ref="E4:O4"/>
    <mergeCell ref="A10:C20"/>
    <mergeCell ref="A5:C7"/>
  </mergeCells>
  <hyperlinks>
    <hyperlink ref="E5" r:id="rId1" xr:uid="{00000000-0004-0000-0100-000000000000}"/>
    <hyperlink ref="E16" r:id="rId2" xr:uid="{00000000-0004-0000-0100-000001000000}"/>
    <hyperlink ref="E13" r:id="rId3" xr:uid="{00000000-0004-0000-0100-000002000000}"/>
    <hyperlink ref="A2" r:id="rId4" xr:uid="{00000000-0004-0000-0100-000003000000}"/>
    <hyperlink ref="A23" r:id="rId5" xr:uid="{00000000-0004-0000-0100-000004000000}"/>
  </hyperlinks>
  <pageMargins left="0.7" right="0.7" top="0.75" bottom="0.75" header="0.3" footer="0.3"/>
  <pageSetup orientation="portrait" horizontalDpi="300" verticalDpi="300"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249977111117893"/>
  </sheetPr>
  <dimension ref="A1:E11"/>
  <sheetViews>
    <sheetView workbookViewId="0">
      <selection activeCell="E15" sqref="E15"/>
    </sheetView>
  </sheetViews>
  <sheetFormatPr defaultRowHeight="15" x14ac:dyDescent="0.25"/>
  <sheetData>
    <row r="1" spans="1:5" x14ac:dyDescent="0.25">
      <c r="A1" t="s">
        <v>2</v>
      </c>
      <c r="E1" t="s">
        <v>14</v>
      </c>
    </row>
    <row r="2" spans="1:5" x14ac:dyDescent="0.25">
      <c r="A2" t="s">
        <v>10</v>
      </c>
      <c r="E2" t="s">
        <v>15</v>
      </c>
    </row>
    <row r="3" spans="1:5" x14ac:dyDescent="0.25">
      <c r="A3" t="s">
        <v>11</v>
      </c>
      <c r="E3" t="s">
        <v>16</v>
      </c>
    </row>
    <row r="4" spans="1:5" x14ac:dyDescent="0.25">
      <c r="A4" t="s">
        <v>3</v>
      </c>
    </row>
    <row r="5" spans="1:5" x14ac:dyDescent="0.25">
      <c r="A5" t="s">
        <v>4</v>
      </c>
    </row>
    <row r="6" spans="1:5" x14ac:dyDescent="0.25">
      <c r="A6" t="s">
        <v>5</v>
      </c>
    </row>
    <row r="7" spans="1:5" x14ac:dyDescent="0.25">
      <c r="A7" t="s">
        <v>6</v>
      </c>
    </row>
    <row r="8" spans="1:5" x14ac:dyDescent="0.25">
      <c r="A8" t="s">
        <v>12</v>
      </c>
    </row>
    <row r="9" spans="1:5" x14ac:dyDescent="0.25">
      <c r="A9" t="s">
        <v>7</v>
      </c>
    </row>
    <row r="10" spans="1:5" x14ac:dyDescent="0.25">
      <c r="A10" t="s">
        <v>8</v>
      </c>
    </row>
    <row r="11" spans="1:5" x14ac:dyDescent="0.25">
      <c r="A11" t="s">
        <v>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5E592653691FA4D8110C5F46AC59797" ma:contentTypeVersion="15" ma:contentTypeDescription="Create a new document." ma:contentTypeScope="" ma:versionID="dfefd87ee1284997a3128857768eecb2">
  <xsd:schema xmlns:xsd="http://www.w3.org/2001/XMLSchema" xmlns:xs="http://www.w3.org/2001/XMLSchema" xmlns:p="http://schemas.microsoft.com/office/2006/metadata/properties" xmlns:ns2="a8594acf-ae43-4abb-aa5e-c84de0bc0b10" xmlns:ns3="6ee04792-e8a5-4c4f-ac80-57140cc06c81" targetNamespace="http://schemas.microsoft.com/office/2006/metadata/properties" ma:root="true" ma:fieldsID="5e5665eb60ed29474061871b53936df5" ns2:_="" ns3:_="">
    <xsd:import namespace="a8594acf-ae43-4abb-aa5e-c84de0bc0b10"/>
    <xsd:import namespace="6ee04792-e8a5-4c4f-ac80-57140cc06c8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594acf-ae43-4abb-aa5e-c84de0bc0b10"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18877a1d-e0fc-498e-9a76-01c70361775b"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ee04792-e8a5-4c4f-ac80-57140cc06c81"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63017060-b105-4ed9-a061-7204e3cce033}" ma:internalName="TaxCatchAll" ma:showField="CatchAllData" ma:web="6ee04792-e8a5-4c4f-ac80-57140cc06c8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8594acf-ae43-4abb-aa5e-c84de0bc0b10">
      <Terms xmlns="http://schemas.microsoft.com/office/infopath/2007/PartnerControls"/>
    </lcf76f155ced4ddcb4097134ff3c332f>
    <TaxCatchAll xmlns="6ee04792-e8a5-4c4f-ac80-57140cc06c81" xsi:nil="true"/>
  </documentManagement>
</p:properties>
</file>

<file path=customXml/itemProps1.xml><?xml version="1.0" encoding="utf-8"?>
<ds:datastoreItem xmlns:ds="http://schemas.openxmlformats.org/officeDocument/2006/customXml" ds:itemID="{95D32D10-0177-4DB7-AB30-CA8923C80BE0}">
  <ds:schemaRefs>
    <ds:schemaRef ds:uri="http://schemas.microsoft.com/sharepoint/v3/contenttype/forms"/>
  </ds:schemaRefs>
</ds:datastoreItem>
</file>

<file path=customXml/itemProps2.xml><?xml version="1.0" encoding="utf-8"?>
<ds:datastoreItem xmlns:ds="http://schemas.openxmlformats.org/officeDocument/2006/customXml" ds:itemID="{49B820B9-718C-42D7-BA04-6AB86DB462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594acf-ae43-4abb-aa5e-c84de0bc0b10"/>
    <ds:schemaRef ds:uri="6ee04792-e8a5-4c4f-ac80-57140cc06c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4D14CF8-6CDB-4C73-AA56-8BD1CCF4855A}">
  <ds:schemaRefs>
    <ds:schemaRef ds:uri="http://schemas.microsoft.com/office/2006/metadata/properties"/>
    <ds:schemaRef ds:uri="http://schemas.microsoft.com/office/infopath/2007/PartnerControls"/>
    <ds:schemaRef ds:uri="a8594acf-ae43-4abb-aa5e-c84de0bc0b10"/>
    <ds:schemaRef ds:uri="6ee04792-e8a5-4c4f-ac80-57140cc06c8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Itemization</vt:lpstr>
      <vt:lpstr>Per Diem Worksheet</vt:lpstr>
      <vt:lpstr>Instructions</vt:lpstr>
      <vt:lpstr>Travel Policy_Per Diem_Mileage</vt:lpstr>
      <vt:lpstr>exp.list</vt:lpstr>
    </vt:vector>
  </TitlesOfParts>
  <Company>Thayer School of Engineering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J. Blue</dc:creator>
  <cp:lastModifiedBy>Lisa A. Wallace</cp:lastModifiedBy>
  <dcterms:created xsi:type="dcterms:W3CDTF">2022-05-17T19:56:13Z</dcterms:created>
  <dcterms:modified xsi:type="dcterms:W3CDTF">2024-08-08T15:39:34Z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0x01010055E592653691FA4D8110C5F46AC59797</vt:lpwstr>
  </property>
</Properties>
</file>